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EAEPE_COG" sheetId="1" r:id="rId1"/>
  </sheets>
  <definedNames>
    <definedName name="ANEX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<sst xmlns="http://schemas.openxmlformats.org/spreadsheetml/2006/main" count="93" uniqueCount="93">
  <si>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</si>
  <si>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</si>
  <si>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</si>
  <si>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</si>
  <si>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</si>
  <si>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</si>
  <si>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</si>
  <si>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</si>
  <si>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</si>
  <si>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</si>
  <si>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</si>
  <si>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</si>
  <si>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</si>
  <si>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</si>
  <si>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</si>
  <si>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</si>
  <si>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</si>
  <si>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</si>
  <si>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</si>
  <si>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</si>
  <si>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</si>
  <si>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</si>
  <si>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</si>
  <si>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</si>
  <si>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</si>
  <si>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</si>
  <si>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</si>
  <si>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</si>
  <si>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</si>
  <si>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</si>
  <si>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</si>
  <si>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</si>
  <si>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</si>
  <si>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</si>
  <si>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</si>
  <si>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</si>
  <si>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</si>
  <si>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</si>
  <si>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</si>
  <si>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</si>
  <si>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</si>
  <si>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</si>
  <si>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</si>
  <si>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</si>
  <si>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</si>
  <si>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</si>
  <si>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</si>
  <si>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</si>
  <si>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</si>
  <si>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</si>
  <si>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</si>
  <si>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</si>
  <si>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</si>
  <si>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</si>
  <si>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</si>
  <si>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</si>
  <si>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</si>
  <si>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</si>
  <si>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</si>
  <si>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</si>
  <si>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</si>
  <si>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</si>
  <si>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</si>
  <si>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</si>
  <si>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</si>
  <si>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</si>
  <si>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</si>
  <si>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</si>
  <si>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</si>
  <si>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</si>
  <si>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</si>
  <si>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</si>
  <si>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</si>
  <si>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</si>
  <si>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</si>
  <si>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</si>
  <si>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</si>
  <si>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</si>
  <si>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</si>
  <si>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</si>
  <si>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</si>
  <si>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</si>
  <si>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</si>
  <si>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</si>
  <si>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</si>
  <si>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</si>
  <si>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DE INFRAESTRUCTURA FÍSICA EDUCATIVA</t>
  </si>
  <si>
    <t>Del 1 de Enero al 31 de Diciembre de 2021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</si>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</sst>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left" vertical="center" wrapText="1" indent="4"/>
    </xf>
    <xf numFmtId="0" fontId="44" fillId="0" borderId="14" xfId="0" applyFont="1" applyBorder="1" applyAlignment="1">
      <alignment horizontal="left" vertical="center" wrapText="1" indent="4"/>
    </xf>
    <xf numFmtId="0" fontId="44" fillId="0" borderId="12" xfId="0" applyFont="1" applyBorder="1" applyAlignment="1">
      <alignment horizontal="left" vertical="center" indent="4"/>
    </xf>
    <xf numFmtId="164" fontId="44" fillId="0" borderId="15" xfId="47" applyNumberFormat="1" applyFont="1" applyFill="1" applyBorder="1" applyAlignment="1" applyProtection="1">
      <alignment horizontal="right" vertical="center"/>
      <protection locked="0"/>
    </xf>
    <xf numFmtId="164" fontId="44" fillId="0" borderId="16" xfId="47" applyNumberFormat="1" applyFont="1" applyFill="1" applyBorder="1" applyAlignment="1" applyProtection="1">
      <alignment horizontal="right" vertical="center"/>
      <protection locked="0"/>
    </xf>
    <xf numFmtId="164" fontId="44" fillId="0" borderId="17" xfId="47" applyNumberFormat="1" applyFont="1" applyFill="1" applyBorder="1" applyAlignment="1" applyProtection="1">
      <alignment horizontal="right" vertical="center"/>
      <protection locked="0"/>
    </xf>
    <xf numFmtId="164" fontId="44" fillId="0" borderId="10" xfId="47" applyNumberFormat="1" applyFont="1" applyFill="1" applyBorder="1" applyAlignment="1" applyProtection="1">
      <alignment horizontal="right" vertical="center"/>
      <protection locked="0"/>
    </xf>
    <xf numFmtId="164" fontId="43" fillId="0" borderId="15" xfId="47" applyNumberFormat="1" applyFont="1" applyFill="1" applyBorder="1" applyAlignment="1" applyProtection="1">
      <alignment horizontal="right" vertical="center"/>
      <protection/>
    </xf>
    <xf numFmtId="164" fontId="43" fillId="0" borderId="16" xfId="47" applyNumberFormat="1" applyFont="1" applyFill="1" applyBorder="1" applyAlignment="1" applyProtection="1">
      <alignment horizontal="right" vertical="center"/>
      <protection/>
    </xf>
    <xf numFmtId="164" fontId="44" fillId="0" borderId="16" xfId="47" applyNumberFormat="1" applyFont="1" applyFill="1" applyBorder="1" applyAlignment="1" applyProtection="1">
      <alignment horizontal="right" vertical="center"/>
      <protection/>
    </xf>
    <xf numFmtId="164" fontId="44" fillId="0" borderId="10" xfId="47" applyNumberFormat="1" applyFont="1" applyFill="1" applyBorder="1" applyAlignment="1" applyProtection="1">
      <alignment horizontal="right" vertical="center"/>
      <protection/>
    </xf>
    <xf numFmtId="164" fontId="44" fillId="0" borderId="15" xfId="47" applyNumberFormat="1" applyFont="1" applyFill="1" applyBorder="1" applyAlignment="1" applyProtection="1">
      <alignment horizontal="right" vertical="center"/>
      <protection/>
    </xf>
    <xf numFmtId="164" fontId="44" fillId="0" borderId="17" xfId="47" applyNumberFormat="1" applyFont="1" applyFill="1" applyBorder="1" applyAlignment="1" applyProtection="1">
      <alignment horizontal="right" vertical="center"/>
      <protection/>
    </xf>
    <xf numFmtId="164" fontId="43" fillId="0" borderId="11" xfId="0" applyNumberFormat="1" applyFont="1" applyBorder="1" applyAlignment="1">
      <alignment/>
    </xf>
    <xf numFmtId="0" fontId="4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3" fillId="33" borderId="18" xfId="0" applyNumberFormat="1" applyFont="1" applyFill="1" applyBorder="1" applyAlignment="1" applyProtection="1">
      <alignment horizontal="center" vertical="center"/>
      <protection locked="0"/>
    </xf>
    <xf numFmtId="49" fontId="43" fillId="33" borderId="19" xfId="0" applyNumberFormat="1" applyFont="1" applyFill="1" applyBorder="1" applyAlignment="1" applyProtection="1">
      <alignment horizontal="center" vertical="center"/>
      <protection locked="0"/>
    </xf>
    <xf numFmtId="49" fontId="43" fillId="33" borderId="20" xfId="0" applyNumberFormat="1" applyFont="1" applyFill="1" applyBorder="1" applyAlignment="1" applyProtection="1">
      <alignment horizontal="center" vertical="center"/>
      <protection locked="0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horizontal="center" vertical="center"/>
    </xf>
    <xf numFmtId="49" fontId="43" fillId="33" borderId="16" xfId="0" applyNumberFormat="1" applyFont="1" applyFill="1" applyBorder="1" applyAlignment="1">
      <alignment horizontal="center" vertical="center"/>
    </xf>
    <xf numFmtId="49" fontId="43" fillId="33" borderId="14" xfId="0" applyNumberFormat="1" applyFont="1" applyFill="1" applyBorder="1" applyAlignment="1" applyProtection="1">
      <alignment horizontal="center" vertical="center"/>
      <protection locked="0"/>
    </xf>
    <xf numFmtId="49" fontId="43" fillId="33" borderId="21" xfId="0" applyNumberFormat="1" applyFont="1" applyFill="1" applyBorder="1" applyAlignment="1" applyProtection="1">
      <alignment horizontal="center" vertical="center"/>
      <protection locked="0"/>
    </xf>
    <xf numFmtId="49" fontId="43" fillId="33" borderId="10" xfId="0" applyNumberFormat="1" applyFont="1" applyFill="1" applyBorder="1" applyAlignment="1" applyProtection="1">
      <alignment horizontal="center" vertical="center"/>
      <protection locked="0"/>
    </xf>
    <xf numFmtId="49" fontId="43" fillId="33" borderId="22" xfId="0" applyNumberFormat="1" applyFont="1" applyFill="1" applyBorder="1" applyAlignment="1">
      <alignment horizontal="center" vertical="center"/>
    </xf>
    <xf numFmtId="49" fontId="43" fillId="33" borderId="15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horizontal="center" vertical="center"/>
    </xf>
    <xf numFmtId="49" fontId="43" fillId="33" borderId="23" xfId="0" applyNumberFormat="1" applyFont="1" applyFill="1" applyBorder="1" applyAlignment="1">
      <alignment horizontal="center" vertical="center"/>
    </xf>
    <xf numFmtId="49" fontId="43" fillId="33" borderId="24" xfId="0" applyNumberFormat="1" applyFont="1" applyFill="1" applyBorder="1" applyAlignment="1">
      <alignment horizontal="center" vertical="center"/>
    </xf>
    <xf numFmtId="49" fontId="43" fillId="33" borderId="22" xfId="0" applyNumberFormat="1" applyFont="1" applyFill="1" applyBorder="1" applyAlignment="1">
      <alignment horizontal="center" vertical="center" wrapText="1"/>
    </xf>
    <xf numFmtId="49" fontId="43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7"/>
  <sheetViews>
    <sheetView tabSelected="1" zoomScale="80" zoomScaleNormal="80" zoomScalePageLayoutView="0" workbookViewId="0" topLeftCell="A40">
      <selection activeCell="B70" sqref="B70"/>
    </sheetView>
  </sheetViews>
  <sheetFormatPr defaultColWidth="11.421875" defaultRowHeight="15"/>
  <cols>
    <col min="1" max="1" width="4.7109375" style="1" customWidth="1"/>
    <col min="2" max="2" width="58.7109375" style="1" customWidth="1"/>
    <col min="3" max="3" width="19.140625" style="1" customWidth="1"/>
    <col min="4" max="4" width="19.421875" style="1" customWidth="1"/>
    <col min="5" max="5" width="21.421875" style="1" customWidth="1"/>
    <col min="6" max="6" width="18.00390625" style="1" customWidth="1"/>
    <col min="7" max="7" width="17.421875" style="1" customWidth="1"/>
    <col min="8" max="8" width="24.57421875" style="1" customWidth="1"/>
    <col min="9" max="9" width="4.7109375" style="1" customWidth="1"/>
    <col min="10" max="16384" width="11.421875" style="1" customWidth="1"/>
  </cols>
  <sheetData>
    <row r="1" ht="15" customHeight="1" thickBot="1">
      <c r="I1" s="2" t="s">
        <v>0</v>
      </c>
    </row>
    <row r="2" spans="2:8" ht="15" customHeight="1">
      <c r="B2" s="31" t="s">
        <v>86</v>
      </c>
      <c r="C2" s="32"/>
      <c r="D2" s="32"/>
      <c r="E2" s="32"/>
      <c r="F2" s="32"/>
      <c r="G2" s="32"/>
      <c r="H2" s="33"/>
    </row>
    <row r="3" spans="2:8" ht="12">
      <c r="B3" s="34" t="s">
        <v>1</v>
      </c>
      <c r="C3" s="35"/>
      <c r="D3" s="35"/>
      <c r="E3" s="35"/>
      <c r="F3" s="35"/>
      <c r="G3" s="35"/>
      <c r="H3" s="36"/>
    </row>
    <row r="4" spans="2:8" ht="12">
      <c r="B4" s="34" t="s">
        <v>2</v>
      </c>
      <c r="C4" s="35"/>
      <c r="D4" s="35"/>
      <c r="E4" s="35"/>
      <c r="F4" s="35"/>
      <c r="G4" s="35"/>
      <c r="H4" s="36"/>
    </row>
    <row r="5" spans="2:8" ht="12.75" thickBot="1">
      <c r="B5" s="37" t="s">
        <v>87</v>
      </c>
      <c r="C5" s="38"/>
      <c r="D5" s="38"/>
      <c r="E5" s="38"/>
      <c r="F5" s="38"/>
      <c r="G5" s="38"/>
      <c r="H5" s="39"/>
    </row>
    <row r="6" spans="2:8" ht="12.75" thickBot="1">
      <c r="B6" s="40" t="s">
        <v>3</v>
      </c>
      <c r="C6" s="43" t="s">
        <v>4</v>
      </c>
      <c r="D6" s="44"/>
      <c r="E6" s="44"/>
      <c r="F6" s="44"/>
      <c r="G6" s="45"/>
      <c r="H6" s="46" t="s">
        <v>5</v>
      </c>
    </row>
    <row r="7" spans="2:8" ht="24.75" thickBot="1">
      <c r="B7" s="41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7"/>
    </row>
    <row r="8" spans="2:8" ht="15.75" customHeight="1" thickBot="1">
      <c r="B8" s="42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8" ht="24" customHeight="1">
      <c r="B9" s="6" t="s">
        <v>13</v>
      </c>
      <c r="C9" s="16">
        <f>SUM(C10:C16)</f>
        <v>33110681.5</v>
      </c>
      <c r="D9" s="16">
        <f>SUM(D10:D16)</f>
        <v>0</v>
      </c>
      <c r="E9" s="16">
        <f aca="true" t="shared" si="0" ref="E9:E26">C9+D9</f>
        <v>33110681.5</v>
      </c>
      <c r="F9" s="16">
        <f>SUM(F10:F16)</f>
        <v>30183604.62</v>
      </c>
      <c r="G9" s="16">
        <f>SUM(G10:G16)</f>
        <v>28435947.81</v>
      </c>
      <c r="H9" s="16">
        <f aca="true" t="shared" si="1" ref="H9:H40">E9-F9</f>
        <v>2927076.879999999</v>
      </c>
    </row>
    <row r="10" spans="2:8" ht="12" customHeight="1">
      <c r="B10" s="11" t="s">
        <v>14</v>
      </c>
      <c r="C10" s="12">
        <v>13973725.85</v>
      </c>
      <c r="D10" s="13">
        <v>0</v>
      </c>
      <c r="E10" s="18">
        <f t="shared" si="0"/>
        <v>13973725.85</v>
      </c>
      <c r="F10" s="12">
        <v>13601497.27</v>
      </c>
      <c r="G10" s="12">
        <v>13510967.63</v>
      </c>
      <c r="H10" s="20">
        <f t="shared" si="1"/>
        <v>372228.5800000001</v>
      </c>
    </row>
    <row r="11" spans="2:8" ht="12" customHeight="1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8" ht="12" customHeight="1">
      <c r="B12" s="11" t="s">
        <v>16</v>
      </c>
      <c r="C12" s="12">
        <v>12505509.5</v>
      </c>
      <c r="D12" s="13">
        <v>0</v>
      </c>
      <c r="E12" s="18">
        <f t="shared" si="0"/>
        <v>12505509.5</v>
      </c>
      <c r="F12" s="12">
        <v>13426491.9</v>
      </c>
      <c r="G12" s="12">
        <v>11951012.09</v>
      </c>
      <c r="H12" s="20">
        <f t="shared" si="1"/>
        <v>-920982.4000000004</v>
      </c>
    </row>
    <row r="13" spans="2:8" ht="12" customHeight="1">
      <c r="B13" s="11" t="s">
        <v>17</v>
      </c>
      <c r="C13" s="12">
        <v>5449753.04</v>
      </c>
      <c r="D13" s="13">
        <v>0</v>
      </c>
      <c r="E13" s="18">
        <f>C13+D13</f>
        <v>5449753.04</v>
      </c>
      <c r="F13" s="12">
        <v>2273715.79</v>
      </c>
      <c r="G13" s="12">
        <v>2092068.43</v>
      </c>
      <c r="H13" s="20">
        <f t="shared" si="1"/>
        <v>3176037.25</v>
      </c>
    </row>
    <row r="14" spans="2:8" ht="12" customHeight="1">
      <c r="B14" s="11" t="s">
        <v>18</v>
      </c>
      <c r="C14" s="12">
        <v>1047393.11</v>
      </c>
      <c r="D14" s="13">
        <v>0</v>
      </c>
      <c r="E14" s="18">
        <f t="shared" si="0"/>
        <v>1047393.11</v>
      </c>
      <c r="F14" s="12">
        <v>794930.53</v>
      </c>
      <c r="G14" s="12">
        <v>794930.53</v>
      </c>
      <c r="H14" s="20">
        <f t="shared" si="1"/>
        <v>252462.57999999996</v>
      </c>
    </row>
    <row r="15" spans="2:8" ht="12" customHeight="1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8" ht="12" customHeight="1">
      <c r="B16" s="11" t="s">
        <v>20</v>
      </c>
      <c r="C16" s="12">
        <v>134300</v>
      </c>
      <c r="D16" s="13">
        <v>0</v>
      </c>
      <c r="E16" s="18">
        <f t="shared" si="0"/>
        <v>134300</v>
      </c>
      <c r="F16" s="12">
        <v>86969.13</v>
      </c>
      <c r="G16" s="12">
        <v>86969.13</v>
      </c>
      <c r="H16" s="20">
        <f t="shared" si="1"/>
        <v>47330.869999999995</v>
      </c>
    </row>
    <row r="17" spans="2:8" ht="24" customHeight="1">
      <c r="B17" s="6" t="s">
        <v>21</v>
      </c>
      <c r="C17" s="16">
        <f>SUM(C18:C26)</f>
        <v>2121510.5</v>
      </c>
      <c r="D17" s="16">
        <f>SUM(D18:D26)</f>
        <v>0</v>
      </c>
      <c r="E17" s="16">
        <f t="shared" si="0"/>
        <v>2121510.5</v>
      </c>
      <c r="F17" s="16">
        <f>SUM(F18:F26)</f>
        <v>1344946.9700000002</v>
      </c>
      <c r="G17" s="16">
        <f>SUM(G18:G26)</f>
        <v>1344807.4700000002</v>
      </c>
      <c r="H17" s="16">
        <f t="shared" si="1"/>
        <v>776563.5299999998</v>
      </c>
    </row>
    <row r="18" spans="2:8" ht="24">
      <c r="B18" s="9" t="s">
        <v>22</v>
      </c>
      <c r="C18" s="12">
        <v>799932.5</v>
      </c>
      <c r="D18" s="13">
        <v>0</v>
      </c>
      <c r="E18" s="18">
        <f t="shared" si="0"/>
        <v>799932.5</v>
      </c>
      <c r="F18" s="12">
        <v>551298.35</v>
      </c>
      <c r="G18" s="12">
        <v>551298.35</v>
      </c>
      <c r="H18" s="20">
        <f t="shared" si="1"/>
        <v>248634.15000000002</v>
      </c>
    </row>
    <row r="19" spans="2:8" ht="12" customHeight="1">
      <c r="B19" s="9" t="s">
        <v>23</v>
      </c>
      <c r="C19" s="12">
        <v>53397</v>
      </c>
      <c r="D19" s="13">
        <v>0</v>
      </c>
      <c r="E19" s="18">
        <f t="shared" si="0"/>
        <v>53397</v>
      </c>
      <c r="F19" s="12">
        <v>26604.31</v>
      </c>
      <c r="G19" s="12">
        <v>26464.81</v>
      </c>
      <c r="H19" s="20">
        <f t="shared" si="1"/>
        <v>26792.69</v>
      </c>
    </row>
    <row r="20" spans="2:8" ht="12" customHeight="1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>
      <c r="B21" s="9" t="s">
        <v>25</v>
      </c>
      <c r="C21" s="12">
        <v>44995</v>
      </c>
      <c r="D21" s="13">
        <v>0</v>
      </c>
      <c r="E21" s="18">
        <f t="shared" si="0"/>
        <v>44995</v>
      </c>
      <c r="F21" s="12">
        <v>8101.47</v>
      </c>
      <c r="G21" s="12">
        <v>8101.47</v>
      </c>
      <c r="H21" s="20">
        <f t="shared" si="1"/>
        <v>36893.53</v>
      </c>
    </row>
    <row r="22" spans="2:8" ht="12" customHeight="1">
      <c r="B22" s="9" t="s">
        <v>26</v>
      </c>
      <c r="C22" s="12">
        <v>14998</v>
      </c>
      <c r="D22" s="13">
        <v>0</v>
      </c>
      <c r="E22" s="18">
        <f t="shared" si="0"/>
        <v>14998</v>
      </c>
      <c r="F22" s="12">
        <v>8291.06</v>
      </c>
      <c r="G22" s="12">
        <v>8291.06</v>
      </c>
      <c r="H22" s="20">
        <f t="shared" si="1"/>
        <v>6706.9400000000005</v>
      </c>
    </row>
    <row r="23" spans="2:8" ht="12" customHeight="1">
      <c r="B23" s="9" t="s">
        <v>27</v>
      </c>
      <c r="C23" s="12">
        <v>1008184</v>
      </c>
      <c r="D23" s="13">
        <v>0</v>
      </c>
      <c r="E23" s="18">
        <f t="shared" si="0"/>
        <v>1008184</v>
      </c>
      <c r="F23" s="12">
        <v>685314.99</v>
      </c>
      <c r="G23" s="12">
        <v>685314.99</v>
      </c>
      <c r="H23" s="20">
        <f t="shared" si="1"/>
        <v>322869.01</v>
      </c>
    </row>
    <row r="24" spans="2:8" ht="12" customHeight="1">
      <c r="B24" s="9" t="s">
        <v>28</v>
      </c>
      <c r="C24" s="12">
        <v>99999</v>
      </c>
      <c r="D24" s="13">
        <v>0</v>
      </c>
      <c r="E24" s="18">
        <f t="shared" si="0"/>
        <v>99999</v>
      </c>
      <c r="F24" s="12">
        <v>7301.59</v>
      </c>
      <c r="G24" s="12">
        <v>7301.59</v>
      </c>
      <c r="H24" s="20">
        <f t="shared" si="1"/>
        <v>92697.41</v>
      </c>
    </row>
    <row r="25" spans="2:8" ht="12" customHeight="1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>
      <c r="B26" s="9" t="s">
        <v>30</v>
      </c>
      <c r="C26" s="12">
        <v>100005</v>
      </c>
      <c r="D26" s="13">
        <v>0</v>
      </c>
      <c r="E26" s="18">
        <f t="shared" si="0"/>
        <v>100005</v>
      </c>
      <c r="F26" s="12">
        <v>58035.2</v>
      </c>
      <c r="G26" s="12">
        <v>58035.2</v>
      </c>
      <c r="H26" s="20">
        <f t="shared" si="1"/>
        <v>41969.8</v>
      </c>
    </row>
    <row r="27" spans="2:8" ht="19.5" customHeight="1">
      <c r="B27" s="6" t="s">
        <v>31</v>
      </c>
      <c r="C27" s="16">
        <f>SUM(C28:C36)</f>
        <v>4740808</v>
      </c>
      <c r="D27" s="16">
        <f>SUM(D28:D36)</f>
        <v>0</v>
      </c>
      <c r="E27" s="16">
        <f>D27+C27</f>
        <v>4740808</v>
      </c>
      <c r="F27" s="16">
        <f>SUM(F28:F36)</f>
        <v>3745257.75</v>
      </c>
      <c r="G27" s="16">
        <f>SUM(G28:G36)</f>
        <v>3562044.21</v>
      </c>
      <c r="H27" s="16">
        <f t="shared" si="1"/>
        <v>995550.25</v>
      </c>
    </row>
    <row r="28" spans="2:8" ht="12">
      <c r="B28" s="9" t="s">
        <v>32</v>
      </c>
      <c r="C28" s="12">
        <v>699172</v>
      </c>
      <c r="D28" s="13">
        <v>0</v>
      </c>
      <c r="E28" s="18">
        <f aca="true" t="shared" si="2" ref="E28:E36">C28+D28</f>
        <v>699172</v>
      </c>
      <c r="F28" s="12">
        <v>760867.2</v>
      </c>
      <c r="G28" s="12">
        <v>704298.16</v>
      </c>
      <c r="H28" s="20">
        <f t="shared" si="1"/>
        <v>-61695.19999999995</v>
      </c>
    </row>
    <row r="29" spans="2:8" ht="12">
      <c r="B29" s="9" t="s">
        <v>33</v>
      </c>
      <c r="C29" s="12">
        <v>319986</v>
      </c>
      <c r="D29" s="13">
        <v>0</v>
      </c>
      <c r="E29" s="18">
        <f t="shared" si="2"/>
        <v>319986</v>
      </c>
      <c r="F29" s="12">
        <v>357776.88</v>
      </c>
      <c r="G29" s="12">
        <v>334373.88</v>
      </c>
      <c r="H29" s="20">
        <f t="shared" si="1"/>
        <v>-37790.880000000005</v>
      </c>
    </row>
    <row r="30" spans="2:8" ht="12" customHeight="1">
      <c r="B30" s="9" t="s">
        <v>34</v>
      </c>
      <c r="C30" s="12">
        <v>927590</v>
      </c>
      <c r="D30" s="13">
        <v>0</v>
      </c>
      <c r="E30" s="18">
        <f t="shared" si="2"/>
        <v>927590</v>
      </c>
      <c r="F30" s="12">
        <v>583393.5</v>
      </c>
      <c r="G30" s="12">
        <v>545113.5</v>
      </c>
      <c r="H30" s="20">
        <f t="shared" si="1"/>
        <v>344196.5</v>
      </c>
    </row>
    <row r="31" spans="2:8" ht="12">
      <c r="B31" s="9" t="s">
        <v>35</v>
      </c>
      <c r="C31" s="12">
        <v>484400</v>
      </c>
      <c r="D31" s="13">
        <v>0</v>
      </c>
      <c r="E31" s="18">
        <f t="shared" si="2"/>
        <v>484400</v>
      </c>
      <c r="F31" s="12">
        <v>279670.21</v>
      </c>
      <c r="G31" s="12">
        <v>279670.21</v>
      </c>
      <c r="H31" s="20">
        <f t="shared" si="1"/>
        <v>204729.78999999998</v>
      </c>
    </row>
    <row r="32" spans="2:8" ht="24">
      <c r="B32" s="9" t="s">
        <v>36</v>
      </c>
      <c r="C32" s="12">
        <v>1420048</v>
      </c>
      <c r="D32" s="13">
        <v>0</v>
      </c>
      <c r="E32" s="18">
        <f t="shared" si="2"/>
        <v>1420048</v>
      </c>
      <c r="F32" s="12">
        <v>1113238.72</v>
      </c>
      <c r="G32" s="12">
        <v>1048336.72</v>
      </c>
      <c r="H32" s="20">
        <f t="shared" si="1"/>
        <v>306809.28</v>
      </c>
    </row>
    <row r="33" spans="2:8" ht="1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ht="12">
      <c r="B34" s="9" t="s">
        <v>38</v>
      </c>
      <c r="C34" s="12">
        <v>639598</v>
      </c>
      <c r="D34" s="13">
        <v>0</v>
      </c>
      <c r="E34" s="18">
        <f t="shared" si="2"/>
        <v>639598</v>
      </c>
      <c r="F34" s="12">
        <v>569717.64</v>
      </c>
      <c r="G34" s="12">
        <v>569658.14</v>
      </c>
      <c r="H34" s="20">
        <f t="shared" si="1"/>
        <v>69880.35999999999</v>
      </c>
    </row>
    <row r="35" spans="2:8" ht="12">
      <c r="B35" s="9" t="s">
        <v>39</v>
      </c>
      <c r="C35" s="12">
        <v>66514</v>
      </c>
      <c r="D35" s="13">
        <v>0</v>
      </c>
      <c r="E35" s="18">
        <f t="shared" si="2"/>
        <v>66514</v>
      </c>
      <c r="F35" s="12">
        <v>10045.6</v>
      </c>
      <c r="G35" s="12">
        <v>10045.6</v>
      </c>
      <c r="H35" s="20">
        <f t="shared" si="1"/>
        <v>56468.4</v>
      </c>
    </row>
    <row r="36" spans="2:8" ht="12">
      <c r="B36" s="9" t="s">
        <v>40</v>
      </c>
      <c r="C36" s="12">
        <v>183500</v>
      </c>
      <c r="D36" s="13">
        <v>0</v>
      </c>
      <c r="E36" s="18">
        <f t="shared" si="2"/>
        <v>183500</v>
      </c>
      <c r="F36" s="12">
        <v>70548</v>
      </c>
      <c r="G36" s="12">
        <v>70548</v>
      </c>
      <c r="H36" s="20">
        <f t="shared" si="1"/>
        <v>112952</v>
      </c>
    </row>
    <row r="37" spans="2:8" ht="19.5" customHeight="1">
      <c r="B37" s="7" t="s">
        <v>41</v>
      </c>
      <c r="C37" s="16">
        <f>SUM(C38:C46)</f>
        <v>27000</v>
      </c>
      <c r="D37" s="16">
        <f>SUM(D38:D46)</f>
        <v>0</v>
      </c>
      <c r="E37" s="16">
        <f>C37+D37</f>
        <v>27000</v>
      </c>
      <c r="F37" s="16">
        <f>SUM(F38:F46)</f>
        <v>20962.4</v>
      </c>
      <c r="G37" s="16">
        <f>SUM(G38:G46)</f>
        <v>19536.74</v>
      </c>
      <c r="H37" s="16">
        <f t="shared" si="1"/>
        <v>6037.5999999999985</v>
      </c>
    </row>
    <row r="38" spans="2:8" ht="12" customHeight="1">
      <c r="B38" s="9" t="s">
        <v>42</v>
      </c>
      <c r="C38" s="12">
        <v>0</v>
      </c>
      <c r="D38" s="13">
        <v>0</v>
      </c>
      <c r="E38" s="18">
        <f aca="true" t="shared" si="3" ref="E38:E79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aca="true" t="shared" si="4" ref="H41:H72">E41-F41</f>
        <v>0</v>
      </c>
    </row>
    <row r="42" spans="2:8" ht="12" customHeight="1">
      <c r="B42" s="9" t="s">
        <v>46</v>
      </c>
      <c r="C42" s="12">
        <v>27000</v>
      </c>
      <c r="D42" s="13">
        <v>0</v>
      </c>
      <c r="E42" s="18">
        <f t="shared" si="3"/>
        <v>27000</v>
      </c>
      <c r="F42" s="12">
        <v>20962.4</v>
      </c>
      <c r="G42" s="12">
        <v>19536.74</v>
      </c>
      <c r="H42" s="20">
        <f t="shared" si="4"/>
        <v>6037.5999999999985</v>
      </c>
    </row>
    <row r="43" spans="2:8" ht="12" customHeight="1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19.5" customHeight="1">
      <c r="B47" s="6" t="s">
        <v>51</v>
      </c>
      <c r="C47" s="16">
        <f>SUM(C48:C56)</f>
        <v>0</v>
      </c>
      <c r="D47" s="16">
        <f>SUM(D48:D56)</f>
        <v>4677480.76</v>
      </c>
      <c r="E47" s="16">
        <f t="shared" si="3"/>
        <v>4677480.76</v>
      </c>
      <c r="F47" s="16">
        <f>SUM(F48:F56)</f>
        <v>1127818.82</v>
      </c>
      <c r="G47" s="16">
        <f>SUM(G48:G56)</f>
        <v>1127818.82</v>
      </c>
      <c r="H47" s="16">
        <f t="shared" si="4"/>
        <v>3549661.9399999995</v>
      </c>
    </row>
    <row r="48" spans="2:8" ht="12">
      <c r="B48" s="9" t="s">
        <v>52</v>
      </c>
      <c r="C48" s="12">
        <v>0</v>
      </c>
      <c r="D48" s="13">
        <v>4677480.76</v>
      </c>
      <c r="E48" s="18">
        <f t="shared" si="3"/>
        <v>4677480.76</v>
      </c>
      <c r="F48" s="12">
        <v>1127818.82</v>
      </c>
      <c r="G48" s="12">
        <v>1127818.82</v>
      </c>
      <c r="H48" s="20">
        <f t="shared" si="4"/>
        <v>3549661.9399999995</v>
      </c>
    </row>
    <row r="49" spans="2:8" ht="1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ht="1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ht="1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ht="1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ht="1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ht="1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ht="1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ht="1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19.5" customHeight="1">
      <c r="B57" s="6" t="s">
        <v>61</v>
      </c>
      <c r="C57" s="16">
        <f>SUM(C58:C60)</f>
        <v>0</v>
      </c>
      <c r="D57" s="16">
        <f>SUM(D58:D60)</f>
        <v>137643608.74</v>
      </c>
      <c r="E57" s="16">
        <f t="shared" si="3"/>
        <v>137643608.74</v>
      </c>
      <c r="F57" s="16">
        <f>SUM(F58:F60)</f>
        <v>25666346.64</v>
      </c>
      <c r="G57" s="16">
        <f>SUM(G58:G60)</f>
        <v>25191038.14</v>
      </c>
      <c r="H57" s="16">
        <f t="shared" si="4"/>
        <v>111977262.10000001</v>
      </c>
    </row>
    <row r="58" spans="2:8" ht="12">
      <c r="B58" s="9" t="s">
        <v>62</v>
      </c>
      <c r="C58" s="12">
        <v>0</v>
      </c>
      <c r="D58" s="13">
        <v>137643608.74</v>
      </c>
      <c r="E58" s="18">
        <f t="shared" si="3"/>
        <v>137643608.74</v>
      </c>
      <c r="F58" s="12">
        <v>25666346.64</v>
      </c>
      <c r="G58" s="12">
        <v>25191038.14</v>
      </c>
      <c r="H58" s="20">
        <f t="shared" si="4"/>
        <v>111977262.10000001</v>
      </c>
    </row>
    <row r="59" spans="2:8" ht="1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ht="1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19.5" customHeight="1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19.5" customHeight="1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ht="1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ht="1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ht="1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19.5" customHeight="1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aca="true" t="shared" si="5" ref="H73:H81">E73-F73</f>
        <v>0</v>
      </c>
    </row>
    <row r="74" spans="2:8" ht="1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ht="1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ht="1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ht="1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ht="1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ht="1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>
      <c r="B81" s="8" t="s">
        <v>85</v>
      </c>
      <c r="C81" s="22">
        <f>SUM(C73,C69,C61,C57,C47,C27,C37,C17,C9)</f>
        <v>40000000</v>
      </c>
      <c r="D81" s="22">
        <f>SUM(D73,D69,D61,D57,D47,D37,D27,D17,D9)</f>
        <v>142321089.5</v>
      </c>
      <c r="E81" s="22">
        <f>C81+D81</f>
        <v>182321089.5</v>
      </c>
      <c r="F81" s="22">
        <f>SUM(F73,F69,F61,F57,F47,F37,F17,F27,F9)</f>
        <v>62088937.2</v>
      </c>
      <c r="G81" s="22">
        <f>SUM(G73,G69,G61,G57,G47,G37,G27,G17,G9)</f>
        <v>59681193.19</v>
      </c>
      <c r="H81" s="22">
        <f t="shared" si="5"/>
        <v>120232152.3</v>
      </c>
    </row>
    <row r="83" spans="2:7" s="23" customFormat="1" ht="12" customHeight="1">
      <c r="B83" s="29" t="s">
        <v>88</v>
      </c>
      <c r="C83" s="29"/>
      <c r="D83" s="29"/>
      <c r="E83" s="29"/>
      <c r="F83" s="29"/>
      <c r="G83" s="29"/>
    </row>
    <row r="84" spans="2:7" s="23" customFormat="1" ht="12">
      <c r="B84" s="24"/>
      <c r="C84" s="24"/>
      <c r="D84" s="24"/>
      <c r="E84" s="24"/>
      <c r="F84" s="24"/>
      <c r="G84" s="24"/>
    </row>
    <row r="85" spans="2:7" s="23" customFormat="1" ht="15" customHeight="1">
      <c r="B85" s="25" t="s">
        <v>89</v>
      </c>
      <c r="C85" s="26"/>
      <c r="D85" s="27"/>
      <c r="E85" s="30" t="s">
        <v>90</v>
      </c>
      <c r="F85" s="30"/>
      <c r="G85" s="30"/>
    </row>
    <row r="86" spans="2:7" s="23" customFormat="1" ht="15" customHeight="1">
      <c r="B86" s="25" t="s">
        <v>91</v>
      </c>
      <c r="C86" s="26"/>
      <c r="D86" s="27"/>
      <c r="E86" s="30" t="s">
        <v>92</v>
      </c>
      <c r="F86" s="30"/>
      <c r="G86" s="30"/>
    </row>
    <row r="87" spans="2:7" s="23" customFormat="1" ht="12">
      <c r="B87" s="28"/>
      <c r="C87" s="28"/>
      <c r="D87" s="28"/>
      <c r="E87" s="28"/>
      <c r="F87" s="28"/>
      <c r="G87" s="28"/>
    </row>
    <row r="88" s="23" customFormat="1" ht="12"/>
    <row r="89" s="23" customFormat="1" ht="12"/>
    <row r="90" s="23" customFormat="1" ht="12"/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</sheetData>
  <sheetProtection sheet="1" scenarios="1" formatCells="0" formatColumns="0" formatRows="0"/>
  <mergeCells count="10">
    <mergeCell ref="B83:G83"/>
    <mergeCell ref="E85:G85"/>
    <mergeCell ref="E86:G86"/>
    <mergeCell ref="B2:H2"/>
    <mergeCell ref="B3:H3"/>
    <mergeCell ref="B4:H4"/>
    <mergeCell ref="B5:H5"/>
    <mergeCell ref="B6:B8"/>
    <mergeCell ref="C6:G6"/>
    <mergeCell ref="H6:H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Mireya Guadalupe Rodriguez Lopez</cp:lastModifiedBy>
  <cp:lastPrinted>2022-02-04T21:10:25Z</cp:lastPrinted>
  <dcterms:created xsi:type="dcterms:W3CDTF">2019-12-04T16:22:52Z</dcterms:created>
  <dcterms:modified xsi:type="dcterms:W3CDTF">2022-02-04T21:10:31Z</dcterms:modified>
  <cp:category/>
  <cp:version/>
  <cp:contentType/>
  <cp:contentStatus/>
</cp:coreProperties>
</file>